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155" windowWidth="15600" windowHeight="11310"/>
  </bookViews>
  <sheets>
    <sheet name="งบประมาณ" sheetId="17" r:id="rId1"/>
  </sheets>
  <definedNames>
    <definedName name="_xlnm.Print_Titles" localSheetId="0">งบประมาณ!$1:$3</definedName>
  </definedNames>
  <calcPr calcId="144525"/>
</workbook>
</file>

<file path=xl/calcChain.xml><?xml version="1.0" encoding="utf-8"?>
<calcChain xmlns="http://schemas.openxmlformats.org/spreadsheetml/2006/main">
  <c r="C16" i="17" l="1"/>
  <c r="J38" i="17"/>
  <c r="I27" i="17" l="1"/>
  <c r="H27" i="17"/>
  <c r="G27" i="17"/>
  <c r="F27" i="17"/>
  <c r="E27" i="17"/>
  <c r="D27" i="17"/>
  <c r="C27" i="17"/>
  <c r="J26" i="17"/>
  <c r="J24" i="17"/>
  <c r="J12" i="17" l="1"/>
  <c r="I16" i="17" l="1"/>
  <c r="H16" i="17"/>
  <c r="G16" i="17"/>
  <c r="F16" i="17"/>
  <c r="E16" i="17"/>
  <c r="D16" i="17"/>
  <c r="I21" i="17"/>
  <c r="H21" i="17"/>
  <c r="G21" i="17"/>
  <c r="F21" i="17"/>
  <c r="E21" i="17"/>
  <c r="D21" i="17"/>
  <c r="C21" i="17"/>
  <c r="J6" i="17"/>
  <c r="C31" i="17" l="1"/>
  <c r="J30" i="17" l="1"/>
  <c r="J35" i="17" l="1"/>
  <c r="J34" i="17"/>
  <c r="J29" i="17"/>
  <c r="J31" i="17" s="1"/>
  <c r="J36" i="17" l="1"/>
  <c r="C36" i="17"/>
  <c r="C41" i="17" s="1"/>
  <c r="J14" i="17" l="1"/>
  <c r="J13" i="17"/>
  <c r="I36" i="17" l="1"/>
  <c r="H36" i="17"/>
  <c r="G36" i="17"/>
  <c r="F36" i="17"/>
  <c r="E36" i="17"/>
  <c r="E41" i="17" s="1"/>
  <c r="D36" i="17"/>
  <c r="D41" i="17" l="1"/>
  <c r="I41" i="17"/>
  <c r="G41" i="17"/>
  <c r="F41" i="17" l="1"/>
  <c r="H41" i="17"/>
  <c r="J23" i="17" l="1"/>
  <c r="J25" i="17"/>
  <c r="J27" i="17" l="1"/>
  <c r="J18" i="17"/>
  <c r="J19" i="17"/>
  <c r="J20" i="17"/>
  <c r="J21" i="17" l="1"/>
  <c r="J10" i="17"/>
  <c r="J9" i="17" l="1"/>
  <c r="J11" i="17"/>
  <c r="J7" i="17" l="1"/>
  <c r="J8" i="17"/>
  <c r="J5" i="17"/>
  <c r="J16" i="17" l="1"/>
  <c r="J41" i="17" s="1"/>
</calcChain>
</file>

<file path=xl/sharedStrings.xml><?xml version="1.0" encoding="utf-8"?>
<sst xmlns="http://schemas.openxmlformats.org/spreadsheetml/2006/main" count="47" uniqueCount="41">
  <si>
    <t>รวม</t>
  </si>
  <si>
    <t>UC</t>
  </si>
  <si>
    <t>ประกันสังคม</t>
  </si>
  <si>
    <t>สำนักโรคจากการประกอบอาชีพ</t>
  </si>
  <si>
    <t xml:space="preserve"> NON UC</t>
  </si>
  <si>
    <t>เงินกองทุนฟื้นฟูฯ</t>
  </si>
  <si>
    <t>แหล่งงบประมาณ</t>
  </si>
  <si>
    <t>โครงการ</t>
  </si>
  <si>
    <t>อื่น ๆ</t>
  </si>
  <si>
    <t>เงินบำรุง รพ.ตราด</t>
  </si>
  <si>
    <t>ประเด็นยุทธศาสตร์ที่ 2 การควบคุม การป้องกันโรค อนามัยสิ่งแวดล้อมและคุ้มครองสุขภาพแก่ประชาชนในพื้นที่ อย่างทั่วถึง มีประสิทธิภาพด้วยนวัตกรรม และการมีส่วนร่วม</t>
  </si>
  <si>
    <t>ประเด็นยุทธศาสตร์ที่ 4 การพัฒนาการสาธารณสุขทางทะเล การสาธารณสุขชายแดน และการท่องเที่ยวเชิงสุขภาพของพื้นที่ที่มีมาตรฐาน</t>
  </si>
  <si>
    <t>ประเด็นยุทธศาสตร์ที่ 5 การพัฒนาเครือข่ายสุขภาพอำเภอเมืองตราดให้มีสมรรถนะสูง ทันสมัย บุคลากรมีความสุข</t>
  </si>
  <si>
    <t>ประเด็นยุทธศาสตร์ที่ 1 การส่งเสริมสุขภาพและเสริมสร้างความฉลาดรู้ทางสุขภาพแก่ประชาชน ระบบชุมชนแบบบูรณาการเพื่อการพึ่งตนเอง</t>
  </si>
  <si>
    <t>ประเด็นยุทธศาสตร์ที่ 3 การเพิ่มประสิทธิภาพการจัดบริการทางการแพทย์ รักษาโรคและฟื้นฟูสุขภาพแก่ประชาชนในพื้นที่</t>
  </si>
  <si>
    <t>รวม 5 ประเด็นยุทธศาสตร์</t>
  </si>
  <si>
    <t>แผนปฏิบัติการ คปสอ.เมืองตราด  ปี 2562</t>
  </si>
  <si>
    <t>ลำดับ</t>
  </si>
  <si>
    <t>โครงการคัดกรอง ป้องกัน ค้นหาความเสี่ยงต่อโรคมะเร็ง เขตอำเภอ       เมืองตราด ประจำปีงบประมาณ 2562</t>
  </si>
  <si>
    <t>โครงการภาคีเครือข่ายสุขภาพชุมชนเข้มแข็ง ประจำปีงบประมาณ 2562</t>
  </si>
  <si>
    <t>โครงการพัฒนางานส่งเสริมสุขภาพกลุ่มวัยแม่และเด็ก ปฐมวัย วัยเรียนและวัยรุ่น ปีงบปรมาณ 2562</t>
  </si>
  <si>
    <t>โครงการเพิ่มประสิทธิภาพการเข้าถึงบริการผู้ป่วยด้านจิตเวช</t>
  </si>
  <si>
    <t>โครงการพัฒนางานส่งเสริมสุขภาพช่องปากตามกลุ่มวัย ประชากร      อำเภอเมือง จังหวัดตราด</t>
  </si>
  <si>
    <t>โครงการพัฒนาคุณภาพชีวิตผู้สูงอายุ ผู้พิการ ผู้ด้อยโอกาสและผู้ป่วยโรคเรื้อรัง อำเภอเมืองตราด</t>
  </si>
  <si>
    <t>โครงการปรับเปลี่ยนพฤติกรรมสุขภาพและป้องกันโรคด้วยหลัก 3 อ. 2 ส. ปีงบประมาณ 2562</t>
  </si>
  <si>
    <t>โครงการเพิ่มประสิทธิภาพการดำเนินงานด้านกายภาพบำบัด ประจำปีงบประมาณ ปี 2562</t>
  </si>
  <si>
    <t>โครงการระบบบริการด้วยหัวใจความเป็นมนุษย์</t>
  </si>
  <si>
    <t xml:space="preserve">โครงการระบบบริการทางการแพทย์ปลอดภัย ทันสมัย ไร้รอยต่อ </t>
  </si>
  <si>
    <t>โครงการพัฒนาคุณภาพการบันทึกและการตรวจสอบเวชระเบียน ปีงบประมาณ 2562</t>
  </si>
  <si>
    <t>โครงการส่งเสริม บำบัด ฟื้นฟูสุขภาพประชาชนด้วยการแพทย์แผนไทยโรงพยาบาลตราด อำเภอเมือง จังหวัดตราด  ปีงบประมาณ 2562</t>
  </si>
  <si>
    <t>โครงการธนาคารอุปกรณ์ทางการแพทย์ อำเภอเมือง จังหวัดตราด  ประจำปี  2562</t>
  </si>
  <si>
    <t>โครงการพัฒนาคุณภาพชีวิตคนพิการแขนขาด/ขาขาด  ด้านกายอุปกรณ์     ในเขตอำเภอเมืองตราด</t>
  </si>
  <si>
    <t>โครงการพื้นที่ชายแดนและทะเล ควบคุมป้องกันโรคเข้มแข็ง ปี 2562</t>
  </si>
  <si>
    <t>โครงการอำเภอคุ้มครองผู้บริโภคมาตรฐานด้านอาหารปลอดภัยและผลิตภัณฑ์สุขภาพ ปีงบประมาณ 2562</t>
  </si>
  <si>
    <t>โครงการพัฒนาศักยภาพคลินิกอาชีวเวชกรรมสำหรับการบริการทุติยภูมิ    ในโรงพยาบาลสังกัดกระทรวงสาธารณสุข (คลินิกโรคจากการทำงาน)    โรงพยาบาลตราด ปีงบประมาณ 2562</t>
  </si>
  <si>
    <t>โครงการท่องเที่ยวปลอดภัย ห่วงใยสุขภาพ</t>
  </si>
  <si>
    <t>โครงการเสริมสร้างความรู้ สร้างสรรค์นวัตกรรมรองรับการเติบโตและการพัฒนาตามโมเดล TH 4.0i</t>
  </si>
  <si>
    <t>แผนปฏิบัติการ รพ.ตราด</t>
  </si>
  <si>
    <t>โครงการประชุมเชิงปฏิบัติการ การวางแผน ติดตามประเมินผลและสรุปผลการดำเนินงาน ปีงบประมาณ 2562</t>
  </si>
  <si>
    <t>ทบทวนระบบการใช้ยา streptokinase และรวบรวมข้อมูล INR ของผู้ป่วยที่ใช้ยา wafarin ในโรงพยาบาลชุมชน จังหวัดตราด ปีงบประมาณ 2562</t>
  </si>
  <si>
    <t>ไม่ใช้งบประมาณ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</si>
</sst>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D07041E]0"/>
    <numFmt numFmtId="188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6"/>
      <color rgb="FFFF0000"/>
      <name val="TH SarabunIT๙"/>
      <family val="2"/>
    </font>
    <font>
      <sz val="16"/>
      <color indexed="8"/>
      <name val="TH SarabunIT๙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0" applyFont="1"/>
    <xf numFmtId="187" fontId="7" fillId="0" borderId="0" xfId="0" applyNumberFormat="1" applyFont="1" applyFill="1" applyAlignment="1">
      <alignment horizontal="center" vertical="top"/>
    </xf>
    <xf numFmtId="187" fontId="6" fillId="0" borderId="0" xfId="0" applyNumberFormat="1" applyFont="1" applyFill="1" applyBorder="1" applyAlignment="1">
      <alignment horizontal="center" vertical="top"/>
    </xf>
    <xf numFmtId="187" fontId="6" fillId="0" borderId="0" xfId="0" applyNumberFormat="1" applyFont="1" applyFill="1" applyAlignment="1">
      <alignment horizontal="center" vertical="top"/>
    </xf>
    <xf numFmtId="187" fontId="6" fillId="0" borderId="0" xfId="0" applyNumberFormat="1" applyFont="1" applyFill="1" applyAlignment="1">
      <alignment vertical="top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3" fontId="5" fillId="2" borderId="9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 vertical="top"/>
    </xf>
    <xf numFmtId="3" fontId="5" fillId="2" borderId="10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 wrapText="1"/>
    </xf>
    <xf numFmtId="3" fontId="6" fillId="2" borderId="8" xfId="0" applyNumberFormat="1" applyFont="1" applyFill="1" applyBorder="1" applyAlignment="1">
      <alignment horizontal="right"/>
    </xf>
    <xf numFmtId="187" fontId="6" fillId="2" borderId="8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87" fontId="8" fillId="0" borderId="8" xfId="0" applyNumberFormat="1" applyFont="1" applyFill="1" applyBorder="1" applyAlignment="1">
      <alignment vertical="top"/>
    </xf>
    <xf numFmtId="0" fontId="8" fillId="0" borderId="8" xfId="0" applyFont="1" applyBorder="1"/>
    <xf numFmtId="0" fontId="9" fillId="0" borderId="8" xfId="0" applyFont="1" applyFill="1" applyBorder="1" applyAlignment="1">
      <alignment horizontal="center" vertical="top" wrapText="1"/>
    </xf>
    <xf numFmtId="187" fontId="10" fillId="0" borderId="8" xfId="0" applyNumberFormat="1" applyFont="1" applyFill="1" applyBorder="1" applyAlignment="1">
      <alignment horizontal="center" vertical="top"/>
    </xf>
    <xf numFmtId="188" fontId="9" fillId="0" borderId="8" xfId="2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87" fontId="11" fillId="0" borderId="0" xfId="0" applyNumberFormat="1" applyFont="1" applyFill="1" applyAlignment="1">
      <alignment horizontal="center" vertical="top"/>
    </xf>
    <xf numFmtId="187" fontId="11" fillId="0" borderId="6" xfId="0" applyNumberFormat="1" applyFont="1" applyFill="1" applyBorder="1" applyAlignment="1">
      <alignment horizontal="center" vertical="top"/>
    </xf>
    <xf numFmtId="3" fontId="4" fillId="2" borderId="7" xfId="0" applyNumberFormat="1" applyFont="1" applyFill="1" applyBorder="1" applyAlignment="1">
      <alignment horizontal="right"/>
    </xf>
    <xf numFmtId="188" fontId="5" fillId="0" borderId="6" xfId="21" applyNumberFormat="1" applyFont="1" applyBorder="1" applyAlignment="1">
      <alignment horizontal="right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/>
    <xf numFmtId="187" fontId="5" fillId="2" borderId="14" xfId="0" applyNumberFormat="1" applyFont="1" applyFill="1" applyBorder="1" applyAlignment="1">
      <alignment horizontal="left" vertical="top" wrapText="1"/>
    </xf>
    <xf numFmtId="0" fontId="5" fillId="2" borderId="15" xfId="0" applyFont="1" applyFill="1" applyBorder="1"/>
    <xf numFmtId="0" fontId="6" fillId="2" borderId="15" xfId="0" applyFont="1" applyFill="1" applyBorder="1" applyAlignment="1">
      <alignment horizontal="left" wrapText="1"/>
    </xf>
    <xf numFmtId="187" fontId="5" fillId="2" borderId="15" xfId="0" applyNumberFormat="1" applyFont="1" applyFill="1" applyBorder="1" applyAlignment="1">
      <alignment horizontal="left" vertical="top"/>
    </xf>
    <xf numFmtId="0" fontId="6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top" wrapText="1"/>
    </xf>
    <xf numFmtId="187" fontId="5" fillId="2" borderId="15" xfId="0" applyNumberFormat="1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wrapText="1"/>
    </xf>
    <xf numFmtId="187" fontId="5" fillId="0" borderId="15" xfId="0" applyNumberFormat="1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wrapText="1"/>
    </xf>
    <xf numFmtId="0" fontId="5" fillId="2" borderId="14" xfId="0" applyFont="1" applyFill="1" applyBorder="1"/>
    <xf numFmtId="0" fontId="5" fillId="2" borderId="14" xfId="0" applyFont="1" applyFill="1" applyBorder="1" applyAlignment="1">
      <alignment wrapText="1"/>
    </xf>
    <xf numFmtId="0" fontId="12" fillId="0" borderId="18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right"/>
    </xf>
    <xf numFmtId="0" fontId="5" fillId="0" borderId="9" xfId="0" applyFont="1" applyBorder="1" applyAlignment="1">
      <alignment horizontal="center" vertical="top"/>
    </xf>
    <xf numFmtId="187" fontId="4" fillId="2" borderId="4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right" vertical="top"/>
    </xf>
    <xf numFmtId="188" fontId="5" fillId="0" borderId="8" xfId="21" applyNumberFormat="1" applyFont="1" applyBorder="1"/>
    <xf numFmtId="0" fontId="5" fillId="2" borderId="17" xfId="0" applyFont="1" applyFill="1" applyBorder="1"/>
    <xf numFmtId="188" fontId="5" fillId="0" borderId="12" xfId="21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 vertical="top"/>
    </xf>
    <xf numFmtId="0" fontId="4" fillId="2" borderId="6" xfId="0" applyFont="1" applyFill="1" applyBorder="1"/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right"/>
    </xf>
    <xf numFmtId="0" fontId="5" fillId="0" borderId="4" xfId="0" applyFont="1" applyBorder="1"/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" fontId="6" fillId="0" borderId="0" xfId="19" applyNumberFormat="1" applyFont="1" applyFill="1" applyBorder="1" applyAlignment="1">
      <alignment vertical="top" wrapText="1"/>
    </xf>
    <xf numFmtId="0" fontId="9" fillId="0" borderId="10" xfId="0" applyFont="1" applyFill="1" applyBorder="1"/>
    <xf numFmtId="188" fontId="9" fillId="0" borderId="10" xfId="21" applyNumberFormat="1" applyFont="1" applyFill="1" applyBorder="1" applyAlignment="1"/>
    <xf numFmtId="2" fontId="6" fillId="0" borderId="8" xfId="19" applyNumberFormat="1" applyFont="1" applyFill="1" applyBorder="1" applyAlignment="1">
      <alignment vertical="top" wrapText="1"/>
    </xf>
    <xf numFmtId="0" fontId="9" fillId="0" borderId="8" xfId="0" applyFont="1" applyFill="1" applyBorder="1"/>
    <xf numFmtId="188" fontId="9" fillId="0" borderId="8" xfId="21" applyNumberFormat="1" applyFont="1" applyFill="1" applyBorder="1" applyAlignment="1"/>
    <xf numFmtId="0" fontId="5" fillId="0" borderId="3" xfId="0" applyFont="1" applyBorder="1"/>
    <xf numFmtId="0" fontId="5" fillId="0" borderId="7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3" fontId="4" fillId="2" borderId="9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/>
    <xf numFmtId="187" fontId="13" fillId="0" borderId="0" xfId="0" applyNumberFormat="1" applyFont="1" applyFill="1" applyBorder="1" applyAlignment="1">
      <alignment vertical="center" wrapText="1"/>
    </xf>
    <xf numFmtId="187" fontId="14" fillId="0" borderId="0" xfId="0" applyNumberFormat="1" applyFont="1" applyFill="1" applyBorder="1" applyAlignment="1">
      <alignment horizontal="center" vertical="center" wrapText="1"/>
    </xf>
    <xf numFmtId="187" fontId="13" fillId="0" borderId="6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2" fontId="9" fillId="0" borderId="7" xfId="1" applyNumberFormat="1" applyFont="1" applyBorder="1" applyAlignment="1">
      <alignment horizontal="left" vertical="top" wrapText="1"/>
    </xf>
    <xf numFmtId="0" fontId="9" fillId="0" borderId="7" xfId="0" applyFont="1" applyFill="1" applyBorder="1"/>
    <xf numFmtId="188" fontId="9" fillId="0" borderId="7" xfId="21" applyNumberFormat="1" applyFont="1" applyFill="1" applyBorder="1"/>
    <xf numFmtId="188" fontId="9" fillId="0" borderId="7" xfId="21" applyNumberFormat="1" applyFont="1" applyFill="1" applyBorder="1" applyAlignment="1"/>
    <xf numFmtId="187" fontId="13" fillId="0" borderId="21" xfId="0" applyNumberFormat="1" applyFont="1" applyFill="1" applyBorder="1" applyAlignment="1">
      <alignment horizontal="center" vertical="center" wrapText="1"/>
    </xf>
    <xf numFmtId="187" fontId="13" fillId="0" borderId="22" xfId="0" applyNumberFormat="1" applyFont="1" applyFill="1" applyBorder="1" applyAlignment="1">
      <alignment horizontal="center" vertical="center" wrapText="1"/>
    </xf>
    <xf numFmtId="187" fontId="13" fillId="0" borderId="18" xfId="0" applyNumberFormat="1" applyFont="1" applyFill="1" applyBorder="1" applyAlignment="1">
      <alignment horizontal="center" vertical="center" wrapText="1"/>
    </xf>
    <xf numFmtId="187" fontId="1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88" fontId="13" fillId="0" borderId="1" xfId="21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top"/>
    </xf>
    <xf numFmtId="3" fontId="4" fillId="2" borderId="7" xfId="0" applyNumberFormat="1" applyFont="1" applyFill="1" applyBorder="1" applyAlignment="1">
      <alignment horizontal="right" vertical="top"/>
    </xf>
  </cellXfs>
  <cellStyles count="22">
    <cellStyle name="Comma" xfId="21" builtinId="3"/>
    <cellStyle name="Comma 2 2" xfId="5"/>
    <cellStyle name="Normal" xfId="0" builtinId="0"/>
    <cellStyle name="Normal 2" xfId="4"/>
    <cellStyle name="Normal 2 2" xfId="6"/>
    <cellStyle name="เครื่องหมายจุลภาค 2" xfId="7"/>
    <cellStyle name="เครื่องหมายจุลภาค 2 2" xfId="3"/>
    <cellStyle name="เครื่องหมายจุลภาค 2 2 2" xfId="8"/>
    <cellStyle name="เครื่องหมายจุลภาค 2 3" xfId="9"/>
    <cellStyle name="เครื่องหมายจุลภาค 4" xfId="10"/>
    <cellStyle name="เครื่องหมายจุลภาค 4 2" xfId="11"/>
    <cellStyle name="ปกติ 2" xfId="1"/>
    <cellStyle name="ปกติ 2 2" xfId="12"/>
    <cellStyle name="ปกติ 2 2 2" xfId="19"/>
    <cellStyle name="ปกติ 2 3" xfId="13"/>
    <cellStyle name="ปกติ 2 3 2" xfId="2"/>
    <cellStyle name="ปกติ 3" xfId="14"/>
    <cellStyle name="ปกติ 3 2" xfId="15"/>
    <cellStyle name="ปกติ 4" xfId="16"/>
    <cellStyle name="ปกติ 5" xfId="17"/>
    <cellStyle name="ปกติ 5 2" xfId="18"/>
    <cellStyle name="ปกติ 5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4"/>
  <sheetViews>
    <sheetView tabSelected="1" topLeftCell="A28" workbookViewId="0">
      <selection activeCell="C39" sqref="C39:J39"/>
    </sheetView>
  </sheetViews>
  <sheetFormatPr defaultRowHeight="20.25" x14ac:dyDescent="0.3"/>
  <cols>
    <col min="1" max="1" width="5.75" style="39" customWidth="1"/>
    <col min="2" max="2" width="53.5" style="1" customWidth="1"/>
    <col min="3" max="3" width="10.625" style="9" customWidth="1"/>
    <col min="4" max="4" width="9.75" style="9" customWidth="1"/>
    <col min="5" max="5" width="9" style="9" customWidth="1"/>
    <col min="6" max="6" width="11.125" style="9" customWidth="1"/>
    <col min="7" max="7" width="10.75" style="9" customWidth="1"/>
    <col min="8" max="8" width="9.625" style="9" customWidth="1"/>
    <col min="9" max="9" width="7.625" style="9" customWidth="1"/>
    <col min="10" max="10" width="11.25" style="9" customWidth="1"/>
    <col min="11" max="16384" width="9" style="1"/>
  </cols>
  <sheetData>
    <row r="1" spans="1:19" x14ac:dyDescent="0.3">
      <c r="B1" s="97" t="s">
        <v>16</v>
      </c>
      <c r="C1" s="97"/>
      <c r="D1" s="97"/>
      <c r="E1" s="97"/>
      <c r="F1" s="97"/>
      <c r="G1" s="97"/>
      <c r="H1" s="97"/>
      <c r="I1" s="97"/>
      <c r="J1" s="97"/>
    </row>
    <row r="2" spans="1:19" x14ac:dyDescent="0.3">
      <c r="A2" s="98" t="s">
        <v>17</v>
      </c>
      <c r="B2" s="92" t="s">
        <v>7</v>
      </c>
      <c r="C2" s="94" t="s">
        <v>6</v>
      </c>
      <c r="D2" s="95"/>
      <c r="E2" s="95"/>
      <c r="F2" s="95"/>
      <c r="G2" s="95"/>
      <c r="H2" s="95"/>
      <c r="I2" s="95"/>
      <c r="J2" s="96"/>
    </row>
    <row r="3" spans="1:19" ht="58.5" customHeight="1" x14ac:dyDescent="0.3">
      <c r="A3" s="99"/>
      <c r="B3" s="93"/>
      <c r="C3" s="29" t="s">
        <v>1</v>
      </c>
      <c r="D3" s="29" t="s">
        <v>4</v>
      </c>
      <c r="E3" s="30" t="s">
        <v>9</v>
      </c>
      <c r="F3" s="29" t="s">
        <v>2</v>
      </c>
      <c r="G3" s="6" t="s">
        <v>3</v>
      </c>
      <c r="H3" s="29" t="s">
        <v>5</v>
      </c>
      <c r="I3" s="31" t="s">
        <v>8</v>
      </c>
      <c r="J3" s="31" t="s">
        <v>0</v>
      </c>
    </row>
    <row r="4" spans="1:19" x14ac:dyDescent="0.3">
      <c r="A4" s="79" t="s">
        <v>13</v>
      </c>
      <c r="C4" s="36"/>
      <c r="D4" s="36"/>
      <c r="E4" s="36"/>
      <c r="F4" s="36"/>
      <c r="G4" s="37"/>
      <c r="H4" s="10"/>
      <c r="I4" s="10"/>
      <c r="J4" s="10"/>
    </row>
    <row r="5" spans="1:19" ht="40.5" x14ac:dyDescent="0.3">
      <c r="A5" s="62">
        <v>1</v>
      </c>
      <c r="B5" s="41" t="s">
        <v>18</v>
      </c>
      <c r="C5" s="11">
        <v>1040600</v>
      </c>
      <c r="D5" s="11">
        <v>589934</v>
      </c>
      <c r="E5" s="17"/>
      <c r="F5" s="17"/>
      <c r="G5" s="17"/>
      <c r="H5" s="17"/>
      <c r="I5" s="17"/>
      <c r="J5" s="11">
        <f t="shared" ref="J5:J11" si="0">SUM(C5:H5)</f>
        <v>1630534</v>
      </c>
      <c r="K5" s="2"/>
    </row>
    <row r="6" spans="1:19" x14ac:dyDescent="0.3">
      <c r="A6" s="59">
        <v>2</v>
      </c>
      <c r="B6" s="42" t="s">
        <v>19</v>
      </c>
      <c r="C6" s="12">
        <v>208200</v>
      </c>
      <c r="D6" s="12"/>
      <c r="E6" s="12"/>
      <c r="F6" s="12"/>
      <c r="G6" s="12"/>
      <c r="H6" s="12"/>
      <c r="I6" s="12"/>
      <c r="J6" s="13">
        <f>SUM(C6:H6)</f>
        <v>208200</v>
      </c>
      <c r="K6" s="2"/>
    </row>
    <row r="7" spans="1:19" ht="40.5" x14ac:dyDescent="0.3">
      <c r="A7" s="63">
        <v>3</v>
      </c>
      <c r="B7" s="43" t="s">
        <v>20</v>
      </c>
      <c r="C7" s="18">
        <v>255035</v>
      </c>
      <c r="D7" s="18"/>
      <c r="E7" s="19"/>
      <c r="F7" s="19"/>
      <c r="G7" s="19"/>
      <c r="H7" s="19"/>
      <c r="I7" s="19"/>
      <c r="J7" s="12">
        <f t="shared" si="0"/>
        <v>255035</v>
      </c>
      <c r="K7" s="3"/>
      <c r="L7" s="3"/>
      <c r="M7" s="3"/>
      <c r="N7" s="3"/>
      <c r="O7" s="4"/>
      <c r="P7" s="4"/>
      <c r="Q7" s="4"/>
      <c r="R7" s="4"/>
      <c r="S7" s="4"/>
    </row>
    <row r="8" spans="1:19" x14ac:dyDescent="0.3">
      <c r="A8" s="59">
        <v>4</v>
      </c>
      <c r="B8" s="44" t="s">
        <v>21</v>
      </c>
      <c r="C8" s="12">
        <v>20400</v>
      </c>
      <c r="D8" s="12"/>
      <c r="E8" s="12"/>
      <c r="F8" s="12"/>
      <c r="G8" s="12"/>
      <c r="H8" s="12"/>
      <c r="I8" s="12"/>
      <c r="J8" s="12">
        <f t="shared" si="0"/>
        <v>20400</v>
      </c>
    </row>
    <row r="9" spans="1:19" ht="40.5" x14ac:dyDescent="0.3">
      <c r="A9" s="63">
        <v>5</v>
      </c>
      <c r="B9" s="45" t="s">
        <v>22</v>
      </c>
      <c r="C9" s="19">
        <v>1015870</v>
      </c>
      <c r="D9" s="19">
        <v>36000</v>
      </c>
      <c r="E9" s="20"/>
      <c r="F9" s="20"/>
      <c r="G9" s="12"/>
      <c r="H9" s="12"/>
      <c r="I9" s="12"/>
      <c r="J9" s="12">
        <f t="shared" si="0"/>
        <v>1051870</v>
      </c>
    </row>
    <row r="10" spans="1:19" ht="40.5" x14ac:dyDescent="0.3">
      <c r="A10" s="63">
        <v>6</v>
      </c>
      <c r="B10" s="46" t="s">
        <v>23</v>
      </c>
      <c r="C10" s="19">
        <v>237235</v>
      </c>
      <c r="D10" s="20"/>
      <c r="E10" s="20"/>
      <c r="F10" s="20"/>
      <c r="G10" s="20"/>
      <c r="H10" s="20"/>
      <c r="I10" s="20"/>
      <c r="J10" s="12">
        <f t="shared" si="0"/>
        <v>237235</v>
      </c>
      <c r="K10" s="5"/>
      <c r="L10" s="5"/>
      <c r="M10" s="5"/>
    </row>
    <row r="11" spans="1:19" ht="40.5" x14ac:dyDescent="0.3">
      <c r="A11" s="63">
        <v>7</v>
      </c>
      <c r="B11" s="47" t="s">
        <v>24</v>
      </c>
      <c r="C11" s="12">
        <v>247370</v>
      </c>
      <c r="D11" s="12"/>
      <c r="E11" s="12"/>
      <c r="F11" s="12"/>
      <c r="G11" s="12"/>
      <c r="H11" s="12"/>
      <c r="I11" s="12"/>
      <c r="J11" s="12">
        <f t="shared" si="0"/>
        <v>247370</v>
      </c>
    </row>
    <row r="12" spans="1:19" ht="40.5" x14ac:dyDescent="0.3">
      <c r="A12" s="63">
        <v>8</v>
      </c>
      <c r="B12" s="48" t="s">
        <v>25</v>
      </c>
      <c r="C12" s="56"/>
      <c r="D12" s="56"/>
      <c r="E12" s="56"/>
      <c r="F12" s="56"/>
      <c r="G12" s="56"/>
      <c r="H12" s="68">
        <v>35000</v>
      </c>
      <c r="I12" s="56"/>
      <c r="J12" s="12">
        <f t="shared" ref="J12:J14" si="1">SUM(C12:H12)</f>
        <v>35000</v>
      </c>
    </row>
    <row r="13" spans="1:19" ht="40.5" x14ac:dyDescent="0.3">
      <c r="A13" s="63">
        <v>9</v>
      </c>
      <c r="B13" s="49" t="s">
        <v>31</v>
      </c>
      <c r="C13" s="24"/>
      <c r="D13" s="25"/>
      <c r="E13" s="26"/>
      <c r="F13" s="26"/>
      <c r="G13" s="27"/>
      <c r="H13" s="28">
        <v>19450</v>
      </c>
      <c r="I13" s="27"/>
      <c r="J13" s="12">
        <f t="shared" si="1"/>
        <v>19450</v>
      </c>
    </row>
    <row r="14" spans="1:19" ht="40.5" x14ac:dyDescent="0.3">
      <c r="A14" s="63">
        <v>10</v>
      </c>
      <c r="B14" s="85" t="s">
        <v>30</v>
      </c>
      <c r="C14" s="86"/>
      <c r="D14" s="86"/>
      <c r="E14" s="86"/>
      <c r="F14" s="86"/>
      <c r="G14" s="86"/>
      <c r="H14" s="87">
        <v>150000</v>
      </c>
      <c r="I14" s="87"/>
      <c r="J14" s="12">
        <f t="shared" si="1"/>
        <v>150000</v>
      </c>
    </row>
    <row r="15" spans="1:19" x14ac:dyDescent="0.3">
      <c r="A15" s="81"/>
      <c r="B15" s="82"/>
      <c r="C15" s="83"/>
      <c r="D15" s="83"/>
      <c r="E15" s="83"/>
      <c r="F15" s="83"/>
      <c r="G15" s="83"/>
      <c r="H15" s="84"/>
      <c r="I15" s="84"/>
      <c r="J15" s="14"/>
    </row>
    <row r="16" spans="1:19" x14ac:dyDescent="0.3">
      <c r="A16" s="61"/>
      <c r="B16" s="66" t="s">
        <v>0</v>
      </c>
      <c r="C16" s="67">
        <f>SUM(C5:C15)</f>
        <v>3024710</v>
      </c>
      <c r="D16" s="67">
        <f t="shared" ref="D16:J16" si="2">SUM(D5:D11)</f>
        <v>625934</v>
      </c>
      <c r="E16" s="67">
        <f t="shared" si="2"/>
        <v>0</v>
      </c>
      <c r="F16" s="67">
        <f t="shared" si="2"/>
        <v>0</v>
      </c>
      <c r="G16" s="67">
        <f t="shared" si="2"/>
        <v>0</v>
      </c>
      <c r="H16" s="67">
        <f t="shared" si="2"/>
        <v>0</v>
      </c>
      <c r="I16" s="67">
        <f t="shared" si="2"/>
        <v>0</v>
      </c>
      <c r="J16" s="67">
        <f t="shared" si="2"/>
        <v>3650644</v>
      </c>
    </row>
    <row r="17" spans="1:10" x14ac:dyDescent="0.3">
      <c r="A17" s="74" t="s">
        <v>10</v>
      </c>
      <c r="B17" s="40"/>
      <c r="C17" s="72"/>
      <c r="D17" s="72"/>
      <c r="E17" s="72"/>
      <c r="F17" s="72"/>
      <c r="G17" s="72"/>
      <c r="H17" s="72"/>
      <c r="I17" s="72"/>
      <c r="J17" s="73"/>
    </row>
    <row r="18" spans="1:10" x14ac:dyDescent="0.3">
      <c r="A18" s="58">
        <v>1</v>
      </c>
      <c r="B18" s="69" t="s">
        <v>32</v>
      </c>
      <c r="C18" s="12">
        <v>735662</v>
      </c>
      <c r="D18" s="12">
        <v>38000</v>
      </c>
      <c r="E18" s="12"/>
      <c r="F18" s="12"/>
      <c r="G18" s="12"/>
      <c r="H18" s="12"/>
      <c r="I18" s="12"/>
      <c r="J18" s="13">
        <f>SUM(C18:H18)</f>
        <v>773662</v>
      </c>
    </row>
    <row r="19" spans="1:10" ht="40.5" x14ac:dyDescent="0.3">
      <c r="A19" s="63">
        <v>2</v>
      </c>
      <c r="B19" s="48" t="s">
        <v>33</v>
      </c>
      <c r="C19" s="12">
        <v>61610</v>
      </c>
      <c r="D19" s="12"/>
      <c r="E19" s="12"/>
      <c r="F19" s="12"/>
      <c r="G19" s="12"/>
      <c r="H19" s="12"/>
      <c r="I19" s="12"/>
      <c r="J19" s="12">
        <f>SUM(C19:H19)</f>
        <v>61610</v>
      </c>
    </row>
    <row r="20" spans="1:10" ht="60.75" x14ac:dyDescent="0.3">
      <c r="A20" s="65">
        <v>3</v>
      </c>
      <c r="B20" s="50" t="s">
        <v>34</v>
      </c>
      <c r="C20" s="14"/>
      <c r="D20" s="14"/>
      <c r="E20" s="14"/>
      <c r="F20" s="14"/>
      <c r="G20" s="14">
        <v>180000</v>
      </c>
      <c r="H20" s="14"/>
      <c r="I20" s="14"/>
      <c r="J20" s="14">
        <f>SUM(C20:H20)</f>
        <v>180000</v>
      </c>
    </row>
    <row r="21" spans="1:10" x14ac:dyDescent="0.3">
      <c r="A21" s="71"/>
      <c r="B21" s="51" t="s">
        <v>0</v>
      </c>
      <c r="C21" s="15">
        <f t="shared" ref="C21:J21" si="3">SUM(C18:C20)</f>
        <v>797272</v>
      </c>
      <c r="D21" s="15">
        <f t="shared" si="3"/>
        <v>38000</v>
      </c>
      <c r="E21" s="15">
        <f t="shared" si="3"/>
        <v>0</v>
      </c>
      <c r="F21" s="15">
        <f t="shared" si="3"/>
        <v>0</v>
      </c>
      <c r="G21" s="15">
        <f t="shared" si="3"/>
        <v>180000</v>
      </c>
      <c r="H21" s="15">
        <f t="shared" si="3"/>
        <v>0</v>
      </c>
      <c r="I21" s="15">
        <f t="shared" si="3"/>
        <v>0</v>
      </c>
      <c r="J21" s="15">
        <f t="shared" si="3"/>
        <v>1015272</v>
      </c>
    </row>
    <row r="22" spans="1:10" x14ac:dyDescent="0.3">
      <c r="A22" s="7" t="s">
        <v>14</v>
      </c>
      <c r="B22" s="57"/>
      <c r="C22" s="10"/>
      <c r="D22" s="10"/>
      <c r="E22" s="10"/>
      <c r="F22" s="10"/>
      <c r="G22" s="10"/>
      <c r="H22" s="10"/>
      <c r="I22" s="10"/>
      <c r="J22" s="16"/>
    </row>
    <row r="23" spans="1:10" x14ac:dyDescent="0.3">
      <c r="A23" s="59">
        <v>1</v>
      </c>
      <c r="B23" s="69" t="s">
        <v>26</v>
      </c>
      <c r="C23" s="21">
        <v>93600</v>
      </c>
      <c r="D23" s="21"/>
      <c r="E23" s="21"/>
      <c r="F23" s="21"/>
      <c r="G23" s="21"/>
      <c r="H23" s="21"/>
      <c r="I23" s="21"/>
      <c r="J23" s="21">
        <f>SUM(C23:H23)</f>
        <v>93600</v>
      </c>
    </row>
    <row r="24" spans="1:10" x14ac:dyDescent="0.3">
      <c r="A24" s="59">
        <v>2</v>
      </c>
      <c r="B24" s="52" t="s">
        <v>27</v>
      </c>
      <c r="C24" s="21">
        <v>255000</v>
      </c>
      <c r="D24" s="21"/>
      <c r="E24" s="21">
        <v>19800</v>
      </c>
      <c r="F24" s="21"/>
      <c r="G24" s="21"/>
      <c r="H24" s="21"/>
      <c r="I24" s="21"/>
      <c r="J24" s="12">
        <f>SUM(C24:H24)</f>
        <v>274800</v>
      </c>
    </row>
    <row r="25" spans="1:10" ht="40.5" x14ac:dyDescent="0.3">
      <c r="A25" s="63">
        <v>3</v>
      </c>
      <c r="B25" s="48" t="s">
        <v>28</v>
      </c>
      <c r="C25" s="12"/>
      <c r="D25" s="12"/>
      <c r="E25" s="12"/>
      <c r="F25" s="12">
        <v>1390800</v>
      </c>
      <c r="G25" s="12"/>
      <c r="H25" s="12"/>
      <c r="I25" s="12"/>
      <c r="J25" s="12">
        <f>SUM(C25:H25)</f>
        <v>1390800</v>
      </c>
    </row>
    <row r="26" spans="1:10" ht="40.5" x14ac:dyDescent="0.3">
      <c r="A26" s="65">
        <v>4</v>
      </c>
      <c r="B26" s="48" t="s">
        <v>29</v>
      </c>
      <c r="C26" s="70">
        <v>51000</v>
      </c>
      <c r="D26" s="64"/>
      <c r="E26" s="70">
        <v>5875</v>
      </c>
      <c r="F26" s="64"/>
      <c r="G26" s="64"/>
      <c r="H26" s="64"/>
      <c r="I26" s="64"/>
      <c r="J26" s="12">
        <f>SUM(C26:H26)</f>
        <v>56875</v>
      </c>
    </row>
    <row r="27" spans="1:10" x14ac:dyDescent="0.3">
      <c r="A27" s="71"/>
      <c r="B27" s="38" t="s">
        <v>0</v>
      </c>
      <c r="C27" s="15">
        <f>SUM(C23:C26)</f>
        <v>399600</v>
      </c>
      <c r="D27" s="15">
        <f t="shared" ref="D27:J27" si="4">SUM(D23:D26)</f>
        <v>0</v>
      </c>
      <c r="E27" s="15">
        <f t="shared" si="4"/>
        <v>25675</v>
      </c>
      <c r="F27" s="15">
        <f t="shared" si="4"/>
        <v>1390800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1816075</v>
      </c>
    </row>
    <row r="28" spans="1:10" x14ac:dyDescent="0.3">
      <c r="A28" s="7" t="s">
        <v>11</v>
      </c>
      <c r="B28" s="88"/>
      <c r="C28" s="10"/>
      <c r="D28" s="10"/>
      <c r="E28" s="10"/>
      <c r="F28" s="10"/>
      <c r="G28" s="10"/>
      <c r="H28" s="10"/>
      <c r="I28" s="10"/>
      <c r="J28" s="16"/>
    </row>
    <row r="29" spans="1:10" x14ac:dyDescent="0.3">
      <c r="A29" s="89">
        <v>1</v>
      </c>
      <c r="B29" s="53" t="s">
        <v>35</v>
      </c>
      <c r="C29" s="11">
        <v>5400</v>
      </c>
      <c r="D29" s="11"/>
      <c r="E29" s="11"/>
      <c r="F29" s="11"/>
      <c r="G29" s="11"/>
      <c r="H29" s="11"/>
      <c r="I29" s="11"/>
      <c r="J29" s="11">
        <f>SUM(C29:H29)</f>
        <v>5400</v>
      </c>
    </row>
    <row r="30" spans="1:10" ht="21" customHeight="1" x14ac:dyDescent="0.3">
      <c r="A30" s="60"/>
      <c r="B30" s="90"/>
      <c r="C30" s="8"/>
      <c r="D30" s="8"/>
      <c r="E30" s="8"/>
      <c r="F30" s="8"/>
      <c r="G30" s="8"/>
      <c r="H30" s="8"/>
      <c r="I30" s="8"/>
      <c r="J30" s="91">
        <f>SUM(C30:I30)</f>
        <v>0</v>
      </c>
    </row>
    <row r="31" spans="1:10" ht="21" customHeight="1" x14ac:dyDescent="0.3">
      <c r="A31" s="61"/>
      <c r="B31" s="51" t="s">
        <v>0</v>
      </c>
      <c r="C31" s="10">
        <f>SUM(C29:C30)</f>
        <v>5400</v>
      </c>
      <c r="D31" s="10"/>
      <c r="E31" s="10"/>
      <c r="F31" s="10"/>
      <c r="G31" s="10"/>
      <c r="H31" s="10"/>
      <c r="I31" s="10"/>
      <c r="J31" s="10">
        <f>SUM(J29:J30)</f>
        <v>5400</v>
      </c>
    </row>
    <row r="32" spans="1:10" ht="21" customHeight="1" x14ac:dyDescent="0.3">
      <c r="A32" s="75"/>
      <c r="B32" s="76"/>
      <c r="C32" s="77"/>
      <c r="D32" s="77"/>
      <c r="E32" s="77"/>
      <c r="F32" s="77"/>
      <c r="G32" s="77"/>
      <c r="H32" s="77"/>
      <c r="I32" s="77"/>
      <c r="J32" s="77"/>
    </row>
    <row r="33" spans="1:19" x14ac:dyDescent="0.3">
      <c r="A33" s="7" t="s">
        <v>12</v>
      </c>
      <c r="B33" s="78"/>
      <c r="C33" s="10"/>
      <c r="D33" s="10"/>
      <c r="E33" s="10"/>
      <c r="F33" s="10"/>
      <c r="G33" s="10"/>
      <c r="H33" s="10"/>
      <c r="I33" s="10"/>
      <c r="J33" s="16"/>
    </row>
    <row r="34" spans="1:19" ht="40.5" x14ac:dyDescent="0.3">
      <c r="A34" s="63">
        <v>1</v>
      </c>
      <c r="B34" s="54" t="s">
        <v>36</v>
      </c>
      <c r="C34" s="118">
        <v>61200</v>
      </c>
      <c r="D34" s="118"/>
      <c r="E34" s="118"/>
      <c r="F34" s="118"/>
      <c r="G34" s="118"/>
      <c r="H34" s="118"/>
      <c r="I34" s="118"/>
      <c r="J34" s="119">
        <f>SUM(C34:I34)</f>
        <v>61200</v>
      </c>
    </row>
    <row r="35" spans="1:19" x14ac:dyDescent="0.3">
      <c r="A35" s="60"/>
      <c r="B35" s="55"/>
      <c r="C35" s="35"/>
      <c r="D35" s="33"/>
      <c r="E35" s="33"/>
      <c r="F35" s="33"/>
      <c r="G35" s="33"/>
      <c r="H35" s="33"/>
      <c r="I35" s="33"/>
      <c r="J35" s="23">
        <f>SUM(C35:I35)</f>
        <v>0</v>
      </c>
      <c r="K35" s="32"/>
    </row>
    <row r="36" spans="1:19" x14ac:dyDescent="0.3">
      <c r="A36" s="71"/>
      <c r="B36" s="38" t="s">
        <v>0</v>
      </c>
      <c r="C36" s="15">
        <f>SUM(C34:C35)</f>
        <v>61200</v>
      </c>
      <c r="D36" s="15">
        <f t="shared" ref="D36:I36" si="5">SUM(D35)</f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>SUM(J34:J35)</f>
        <v>61200</v>
      </c>
    </row>
    <row r="37" spans="1:19" x14ac:dyDescent="0.3">
      <c r="A37" s="71"/>
      <c r="B37" s="80" t="s">
        <v>37</v>
      </c>
      <c r="C37" s="15"/>
      <c r="D37" s="15"/>
      <c r="E37" s="15"/>
      <c r="F37" s="15"/>
      <c r="G37" s="15"/>
      <c r="H37" s="15"/>
      <c r="I37" s="15"/>
      <c r="J37" s="15"/>
    </row>
    <row r="38" spans="1:19" ht="37.5" x14ac:dyDescent="0.3">
      <c r="A38" s="106">
        <v>1</v>
      </c>
      <c r="B38" s="107" t="s">
        <v>38</v>
      </c>
      <c r="C38" s="108"/>
      <c r="D38" s="108"/>
      <c r="E38" s="109">
        <v>32400</v>
      </c>
      <c r="F38" s="108"/>
      <c r="G38" s="108"/>
      <c r="H38" s="110"/>
      <c r="I38" s="110"/>
      <c r="J38" s="34">
        <f>SUM(C38:I38)</f>
        <v>32400</v>
      </c>
      <c r="K38" s="100"/>
      <c r="L38" s="101"/>
      <c r="M38" s="101"/>
      <c r="N38" s="100"/>
      <c r="O38" s="100"/>
    </row>
    <row r="39" spans="1:19" ht="37.5" x14ac:dyDescent="0.3">
      <c r="A39" s="105">
        <v>2</v>
      </c>
      <c r="B39" s="104" t="s">
        <v>39</v>
      </c>
      <c r="C39" s="111" t="s">
        <v>40</v>
      </c>
      <c r="D39" s="112"/>
      <c r="E39" s="112"/>
      <c r="F39" s="112"/>
      <c r="G39" s="112"/>
      <c r="H39" s="112"/>
      <c r="I39" s="112"/>
      <c r="J39" s="113"/>
      <c r="K39" s="102"/>
      <c r="L39" s="102"/>
      <c r="M39" s="102"/>
      <c r="N39" s="102"/>
      <c r="O39" s="102"/>
      <c r="P39" s="102"/>
      <c r="Q39" s="102"/>
      <c r="R39" s="102"/>
      <c r="S39" s="103"/>
    </row>
    <row r="40" spans="1:19" x14ac:dyDescent="0.3">
      <c r="A40" s="115" t="s">
        <v>0</v>
      </c>
      <c r="B40" s="116"/>
      <c r="C40" s="114"/>
      <c r="D40" s="114"/>
      <c r="E40" s="117">
        <v>32400</v>
      </c>
      <c r="F40" s="114"/>
      <c r="G40" s="114"/>
      <c r="H40" s="114"/>
      <c r="I40" s="114"/>
      <c r="J40" s="114"/>
      <c r="K40" s="102"/>
      <c r="L40" s="102"/>
      <c r="M40" s="102"/>
      <c r="N40" s="102"/>
      <c r="O40" s="102"/>
      <c r="P40" s="102"/>
      <c r="Q40" s="102"/>
      <c r="R40" s="102"/>
      <c r="S40" s="103"/>
    </row>
    <row r="41" spans="1:19" x14ac:dyDescent="0.3">
      <c r="A41" s="71"/>
      <c r="B41" s="38" t="s">
        <v>15</v>
      </c>
      <c r="C41" s="15">
        <f>C16+C21+C27+C31+C36+C40</f>
        <v>4288182</v>
      </c>
      <c r="D41" s="15">
        <f>D16+D21+D27+D31+D36</f>
        <v>663934</v>
      </c>
      <c r="E41" s="15">
        <f>E16+E21+E27+E31+E36+E40</f>
        <v>58075</v>
      </c>
      <c r="F41" s="15">
        <f>F16+F21+F27+F31+F36</f>
        <v>1390800</v>
      </c>
      <c r="G41" s="15">
        <f>G16+G21+G27+G31+G36</f>
        <v>180000</v>
      </c>
      <c r="H41" s="15">
        <f>H16+H21+H27+H31+H36</f>
        <v>0</v>
      </c>
      <c r="I41" s="15">
        <f>I16+I21+I27+I31+I36</f>
        <v>0</v>
      </c>
      <c r="J41" s="15">
        <f>J16+J21+J27+J31+J36</f>
        <v>6548591</v>
      </c>
    </row>
    <row r="44" spans="1:19" x14ac:dyDescent="0.3">
      <c r="C44" s="22"/>
    </row>
  </sheetData>
  <mergeCells count="6">
    <mergeCell ref="A40:B40"/>
    <mergeCell ref="B2:B3"/>
    <mergeCell ref="C2:J2"/>
    <mergeCell ref="B1:J1"/>
    <mergeCell ref="A2:A3"/>
    <mergeCell ref="C39:J39"/>
  </mergeCells>
  <printOptions horizontalCentered="1"/>
  <pageMargins left="0" right="0" top="0.78740157480314965" bottom="0.15748031496062992" header="0.31496062992125984" footer="0.31496062992125984"/>
  <pageSetup paperSize="9" scale="98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งบประมาณ</vt:lpstr>
      <vt:lpstr>งบประมาณ!Print_Titles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phue</dc:creator>
  <cp:lastModifiedBy>Lemel</cp:lastModifiedBy>
  <cp:lastPrinted>2018-11-07T02:38:42Z</cp:lastPrinted>
  <dcterms:created xsi:type="dcterms:W3CDTF">2016-09-29T08:42:57Z</dcterms:created>
  <dcterms:modified xsi:type="dcterms:W3CDTF">2018-11-07T02:39:37Z</dcterms:modified>
</cp:coreProperties>
</file>